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relio\OneDrive\Documento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9" i="1" l="1"/>
  <c r="F28" i="1" l="1"/>
  <c r="E28" i="1"/>
  <c r="E9" i="1" l="1"/>
  <c r="F82" i="1"/>
  <c r="E82" i="1"/>
  <c r="F69" i="1"/>
  <c r="E69" i="1"/>
  <c r="F60" i="1"/>
  <c r="E60" i="1"/>
  <c r="F38" i="1"/>
  <c r="E38" i="1"/>
  <c r="E33" i="1"/>
  <c r="F31" i="1"/>
  <c r="F33" i="1" s="1"/>
  <c r="F20" i="1"/>
  <c r="E20" i="1"/>
  <c r="F12" i="1"/>
  <c r="E12" i="1"/>
  <c r="F9" i="1"/>
  <c r="F83" i="1" l="1"/>
  <c r="F22" i="1"/>
  <c r="E22" i="1"/>
  <c r="E83" i="1"/>
  <c r="E87" i="1" l="1"/>
  <c r="E84" i="1" s="1"/>
  <c r="F87" i="1"/>
  <c r="F84" i="1" l="1"/>
</calcChain>
</file>

<file path=xl/sharedStrings.xml><?xml version="1.0" encoding="utf-8"?>
<sst xmlns="http://schemas.openxmlformats.org/spreadsheetml/2006/main" count="97" uniqueCount="74">
  <si>
    <t>CORPORACIÓN YAMBORI</t>
  </si>
  <si>
    <t>NIT: 900.226.315</t>
  </si>
  <si>
    <t>ESTADO DE SITUACIÓN FINANCIERA</t>
  </si>
  <si>
    <t>VALORES EXPRESADOS EN PESOS COLOMBIANOS</t>
  </si>
  <si>
    <t xml:space="preserve"> </t>
  </si>
  <si>
    <t>NOTA</t>
  </si>
  <si>
    <t>ACTIVOS</t>
  </si>
  <si>
    <t>Activos corrientes</t>
  </si>
  <si>
    <t>Efectivo y equivalentes de efectivo</t>
  </si>
  <si>
    <t>CAJA</t>
  </si>
  <si>
    <t>BANCOS</t>
  </si>
  <si>
    <t>TOTAL ACTIVO CORRIENTE</t>
  </si>
  <si>
    <t>ACTIVO NO CORRIENTE</t>
  </si>
  <si>
    <t>PROPIEDADES PLANTA Y EQUIPO</t>
  </si>
  <si>
    <t>EQUIPO DE COMPUT. Y COMUNICACIÓN</t>
  </si>
  <si>
    <t>DEP ACDA EQUIPO COMPUTO Y COM</t>
  </si>
  <si>
    <t>OTROS ACTIVOS EQUIPOS DE OFICINA</t>
  </si>
  <si>
    <t>DEPR ACDA EQUIPO DE OFICINA</t>
  </si>
  <si>
    <t>TOTAL ACTIVO NO CORRIIENTE</t>
  </si>
  <si>
    <t>TOTAL ACTIVO</t>
  </si>
  <si>
    <t>PASIVO</t>
  </si>
  <si>
    <t>PASIVO CORRIENTE</t>
  </si>
  <si>
    <t>TOTAL PASIVO CORRIENTE</t>
  </si>
  <si>
    <t>PASIVO NO CORRIENTE</t>
  </si>
  <si>
    <t>TOTAL PASIVO NO CORRIENTE</t>
  </si>
  <si>
    <t>TOTAL PASIVO</t>
  </si>
  <si>
    <t>ACTIVOS NETOS - PATRIMONIO</t>
  </si>
  <si>
    <t>NO RESTRINGIDOS</t>
  </si>
  <si>
    <t>EXCEDENTES ASIGNADOS</t>
  </si>
  <si>
    <t>TOTAL ACTIVO NETO - PATRIMONIO</t>
  </si>
  <si>
    <t>Las notas forman parte integral de los estados financieros</t>
  </si>
  <si>
    <t>REPRESENTANTE LEGAL</t>
  </si>
  <si>
    <t xml:space="preserve">   CONTADOR(A)</t>
  </si>
  <si>
    <t xml:space="preserve">  Ver certificación anexa</t>
  </si>
  <si>
    <t xml:space="preserve">   T P  146442-T</t>
  </si>
  <si>
    <t>Ver certificación anexa</t>
  </si>
  <si>
    <t>ESTADO DE RESULTADOS</t>
  </si>
  <si>
    <t>ESTADO DE ACTIVIDADES Y EXCEDENTES ACUMULADOS</t>
  </si>
  <si>
    <t>VENTAS</t>
  </si>
  <si>
    <t>INGRESOS / DONACIONES</t>
  </si>
  <si>
    <t>CONTRIBUCIONES</t>
  </si>
  <si>
    <t>DONACIONES TEMP RESTRINGIDAS</t>
  </si>
  <si>
    <t xml:space="preserve">DONACIONES  SIN RESTRICCIÓN </t>
  </si>
  <si>
    <t>OTROS INGRESOS</t>
  </si>
  <si>
    <t>FINANCIEROS</t>
  </si>
  <si>
    <t xml:space="preserve">TOTAL INGRESOS / DONACIONES </t>
  </si>
  <si>
    <t xml:space="preserve">COSTO Y/O GASTOS DE SEVICIOS </t>
  </si>
  <si>
    <t>GASTOS SERVICIOS PRINCIPALES</t>
  </si>
  <si>
    <t>(-) ACTIVIDADES LÚDICAS RECREATIVAS</t>
  </si>
  <si>
    <t>(-) PERSONAL DE APOYO Y PEDAGÓGICO</t>
  </si>
  <si>
    <t>(-)ALIMENTACIÓN</t>
  </si>
  <si>
    <t xml:space="preserve">(-)TRANSPORTE </t>
  </si>
  <si>
    <t>(-) APOYO ECONÓMICA COMUNITARIO</t>
  </si>
  <si>
    <t>(-)OTROS GASTOS SERV. PRINCIPALES</t>
  </si>
  <si>
    <t xml:space="preserve">SUBTOTAL </t>
  </si>
  <si>
    <t>GASTOS SERVICIOS DE APOYO</t>
  </si>
  <si>
    <t>(-) COORDINARA ADMINISTRATIVA</t>
  </si>
  <si>
    <t>(- ) GASTOS SERVICIOS CONTABLES</t>
  </si>
  <si>
    <t>(-) GASTOS DE REPRESENTACIÓN</t>
  </si>
  <si>
    <t>(-) GRAL  ASEO, PAPELERÍA, BOTIQUIN, CAFET. OTROS</t>
  </si>
  <si>
    <t>(-) SERVICIOS PUBLICOS Y TELECOMUNICAIONES</t>
  </si>
  <si>
    <t xml:space="preserve">(-) FINANCIEROS </t>
  </si>
  <si>
    <t>(-) MANTENIMIENTO LOCATIVO</t>
  </si>
  <si>
    <t>(-)OTROS GASTOS DE APOYO</t>
  </si>
  <si>
    <t>(-)GRAVAMEN MOVIMIENTO FINANCIERO</t>
  </si>
  <si>
    <t>(-) GASTOS LEGALES, NOTARIALES Y/O CÁMARA DE CCIO</t>
  </si>
  <si>
    <t xml:space="preserve">(-) DEPRECIACIONES </t>
  </si>
  <si>
    <t xml:space="preserve">TOTAL GASTOS </t>
  </si>
  <si>
    <t>EXCEDENTES (PÉRDIDAS)DEL PRESENTE EJERCICIO</t>
  </si>
  <si>
    <t>ACTIVOS NETOS AL FINAL DEL PERIODO</t>
  </si>
  <si>
    <t>ASOCIADOS</t>
  </si>
  <si>
    <t>SERVICIOS PÚBLICOS</t>
  </si>
  <si>
    <t>ACTIVOS NETOS AL INICIO DEL PERIODO</t>
  </si>
  <si>
    <t>01 ENERO DE 2024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</si>
</sst>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\ #,##0;\-&quot;$&quot;\ #,##0"/>
    <numFmt numFmtId="42" formatCode="_-&quot;$&quot;\ * #,##0_-;\-&quot;$&quot;\ * #,##0_-;_-&quot;$&quot;\ * &quot;-&quot;_-;_-@_-"/>
    <numFmt numFmtId="41" formatCode="_-* #,##0_-;\-* #,##0_-;_-* &quot;-&quot;_-;_-@_-"/>
    <numFmt numFmtId="164" formatCode="[$$-2C0A]#,##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67">
    <xf numFmtId="0" fontId="0" fillId="0" borderId="0" xfId="0"/>
    <xf numFmtId="0" fontId="4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42" fontId="0" fillId="0" borderId="0" xfId="0" applyNumberFormat="1"/>
    <xf numFmtId="0" fontId="8" fillId="0" borderId="0" xfId="0" applyFont="1"/>
    <xf numFmtId="42" fontId="2" fillId="0" borderId="0" xfId="0" applyNumberFormat="1" applyFont="1"/>
    <xf numFmtId="42" fontId="2" fillId="0" borderId="0" xfId="2" applyFont="1"/>
    <xf numFmtId="0" fontId="0" fillId="3" borderId="0" xfId="0" applyFill="1"/>
    <xf numFmtId="42" fontId="0" fillId="0" borderId="0" xfId="2" applyFont="1"/>
    <xf numFmtId="42" fontId="0" fillId="3" borderId="0" xfId="0" applyNumberFormat="1" applyFill="1"/>
    <xf numFmtId="164" fontId="9" fillId="3" borderId="0" xfId="0" applyNumberFormat="1" applyFont="1" applyFill="1"/>
    <xf numFmtId="0" fontId="0" fillId="3" borderId="0" xfId="0" applyFill="1" applyAlignment="1">
      <alignment horizontal="center" vertical="center"/>
    </xf>
    <xf numFmtId="42" fontId="2" fillId="3" borderId="0" xfId="2" applyFont="1" applyFill="1"/>
    <xf numFmtId="0" fontId="0" fillId="0" borderId="0" xfId="0" applyAlignment="1">
      <alignment horizontal="center" vertical="center"/>
    </xf>
    <xf numFmtId="164" fontId="9" fillId="0" borderId="0" xfId="0" applyNumberFormat="1" applyFont="1"/>
    <xf numFmtId="164" fontId="9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left" vertical="top"/>
    </xf>
    <xf numFmtId="164" fontId="0" fillId="0" borderId="0" xfId="0" applyNumberFormat="1"/>
    <xf numFmtId="0" fontId="7" fillId="0" borderId="0" xfId="0" applyNumberFormat="1" applyFont="1" applyAlignment="1">
      <alignment horizontal="center"/>
    </xf>
    <xf numFmtId="5" fontId="0" fillId="0" borderId="0" xfId="0" applyNumberFormat="1"/>
    <xf numFmtId="0" fontId="7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2" fontId="0" fillId="3" borderId="0" xfId="2" applyFont="1" applyFill="1"/>
    <xf numFmtId="42" fontId="6" fillId="3" borderId="0" xfId="2" applyFont="1" applyFill="1"/>
    <xf numFmtId="42" fontId="6" fillId="0" borderId="0" xfId="0" applyNumberFormat="1" applyFont="1"/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2" fontId="10" fillId="3" borderId="0" xfId="2" applyFont="1" applyFill="1"/>
    <xf numFmtId="164" fontId="9" fillId="3" borderId="0" xfId="0" applyNumberFormat="1" applyFont="1" applyFill="1" applyAlignment="1">
      <alignment horizontal="center" vertical="center"/>
    </xf>
    <xf numFmtId="41" fontId="9" fillId="0" borderId="0" xfId="1" applyFont="1"/>
    <xf numFmtId="0" fontId="7" fillId="0" borderId="0" xfId="1" applyNumberFormat="1" applyFont="1" applyAlignment="1">
      <alignment horizontal="center" vertical="center"/>
    </xf>
    <xf numFmtId="42" fontId="6" fillId="0" borderId="0" xfId="2" applyFont="1"/>
    <xf numFmtId="41" fontId="11" fillId="0" borderId="0" xfId="1" applyFont="1"/>
    <xf numFmtId="42" fontId="8" fillId="0" borderId="0" xfId="2" applyFont="1"/>
    <xf numFmtId="41" fontId="9" fillId="3" borderId="0" xfId="1" applyFont="1" applyFill="1"/>
    <xf numFmtId="41" fontId="1" fillId="3" borderId="0" xfId="1" applyFill="1" applyAlignment="1">
      <alignment horizontal="center" vertical="center"/>
    </xf>
    <xf numFmtId="42" fontId="12" fillId="3" borderId="0" xfId="2" applyFont="1" applyFill="1"/>
    <xf numFmtId="41" fontId="1" fillId="0" borderId="0" xfId="1"/>
    <xf numFmtId="41" fontId="9" fillId="0" borderId="0" xfId="1" applyFont="1" applyAlignment="1"/>
    <xf numFmtId="41" fontId="13" fillId="0" borderId="0" xfId="1" applyFont="1"/>
    <xf numFmtId="0" fontId="13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/>
    <xf numFmtId="0" fontId="6" fillId="3" borderId="0" xfId="0" applyFont="1" applyFill="1"/>
    <xf numFmtId="0" fontId="8" fillId="3" borderId="0" xfId="0" applyFont="1" applyFill="1"/>
    <xf numFmtId="0" fontId="7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/>
    <xf numFmtId="42" fontId="0" fillId="4" borderId="0" xfId="0" applyNumberFormat="1" applyFill="1"/>
    <xf numFmtId="0" fontId="2" fillId="3" borderId="0" xfId="0" applyFont="1" applyFill="1"/>
    <xf numFmtId="42" fontId="2" fillId="3" borderId="0" xfId="0" applyNumberFormat="1" applyFont="1" applyFill="1"/>
    <xf numFmtId="0" fontId="2" fillId="3" borderId="0" xfId="0" applyFont="1" applyFill="1" applyAlignment="1">
      <alignment horizontal="center"/>
    </xf>
    <xf numFmtId="42" fontId="1" fillId="3" borderId="0" xfId="2" applyFont="1" applyFill="1"/>
    <xf numFmtId="41" fontId="9" fillId="0" borderId="0" xfId="1" applyFont="1" applyAlignment="1">
      <alignment horizontal="center" vertical="top"/>
    </xf>
    <xf numFmtId="41" fontId="9" fillId="0" borderId="0" xfId="1" applyFont="1" applyAlignment="1">
      <alignment horizontal="left"/>
    </xf>
    <xf numFmtId="164" fontId="11" fillId="0" borderId="0" xfId="0" applyNumberFormat="1" applyFont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5" fontId="9" fillId="0" borderId="0" xfId="0" applyNumberFormat="1" applyFont="1" applyAlignment="1">
      <alignment horizontal="center" vertical="center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topLeftCell="A82" workbookViewId="0">
      <selection activeCell="H90" sqref="H90"/>
    </sheetView>
  </sheetViews>
  <sheetFormatPr baseColWidth="10" defaultRowHeight="15" x14ac:dyDescent="0.25"/>
  <cols>
    <col min="5" max="5" width="16.7109375" customWidth="1"/>
    <col min="6" max="6" width="13.85546875" customWidth="1"/>
    <col min="8" max="8" width="27.28515625" customWidth="1"/>
    <col min="9" max="10" width="14" bestFit="1" customWidth="1"/>
    <col min="11" max="11" width="12" bestFit="1" customWidth="1"/>
    <col min="12" max="12" width="14" bestFit="1" customWidth="1"/>
    <col min="13" max="13" width="12" bestFit="1" customWidth="1"/>
    <col min="14" max="14" width="13" bestFit="1" customWidth="1"/>
  </cols>
  <sheetData>
    <row r="1" spans="1:9" ht="21" x14ac:dyDescent="0.25">
      <c r="A1" s="62" t="s">
        <v>0</v>
      </c>
      <c r="B1" s="62"/>
      <c r="C1" s="62"/>
      <c r="D1" s="62"/>
      <c r="E1" s="62"/>
      <c r="F1" s="62"/>
      <c r="G1" s="62"/>
    </row>
    <row r="2" spans="1:9" ht="15.75" x14ac:dyDescent="0.25">
      <c r="A2" s="1"/>
      <c r="B2" s="1"/>
      <c r="C2" s="1"/>
      <c r="D2" s="1" t="s">
        <v>1</v>
      </c>
      <c r="E2" s="1"/>
      <c r="F2" s="1"/>
      <c r="G2" s="1"/>
    </row>
    <row r="3" spans="1:9" ht="15.75" x14ac:dyDescent="0.25">
      <c r="A3" s="60" t="s">
        <v>2</v>
      </c>
      <c r="B3" s="60"/>
      <c r="C3" s="60"/>
      <c r="D3" s="60"/>
      <c r="E3" s="60"/>
      <c r="F3" s="60"/>
      <c r="G3" s="60"/>
    </row>
    <row r="4" spans="1:9" ht="15.75" x14ac:dyDescent="0.25">
      <c r="A4" s="60" t="s">
        <v>73</v>
      </c>
      <c r="B4" s="60"/>
      <c r="C4" s="60"/>
      <c r="D4" s="60"/>
      <c r="E4" s="60"/>
      <c r="F4" s="60"/>
      <c r="G4" s="60"/>
    </row>
    <row r="5" spans="1:9" x14ac:dyDescent="0.25">
      <c r="A5" s="63" t="s">
        <v>3</v>
      </c>
      <c r="B5" s="63"/>
      <c r="C5" s="63"/>
      <c r="D5" s="63"/>
      <c r="E5" s="63"/>
      <c r="F5" s="63"/>
      <c r="G5" s="63"/>
    </row>
    <row r="6" spans="1:9" ht="15.75" x14ac:dyDescent="0.25">
      <c r="B6" t="s">
        <v>4</v>
      </c>
      <c r="D6" s="2" t="s">
        <v>5</v>
      </c>
      <c r="E6" s="2">
        <v>2023</v>
      </c>
      <c r="F6" s="2">
        <v>2024</v>
      </c>
      <c r="G6" s="3"/>
    </row>
    <row r="7" spans="1:9" ht="15.75" x14ac:dyDescent="0.25">
      <c r="A7" s="4" t="s">
        <v>6</v>
      </c>
    </row>
    <row r="8" spans="1:9" ht="15.75" x14ac:dyDescent="0.25">
      <c r="A8" s="4" t="s">
        <v>7</v>
      </c>
      <c r="E8" s="5"/>
      <c r="F8" s="5"/>
    </row>
    <row r="9" spans="1:9" ht="15.75" x14ac:dyDescent="0.25">
      <c r="A9" s="4" t="s">
        <v>8</v>
      </c>
      <c r="B9" s="6"/>
      <c r="D9" s="3">
        <v>7</v>
      </c>
      <c r="E9" s="7">
        <f>+E10+E11</f>
        <v>3168231</v>
      </c>
      <c r="F9" s="8">
        <f>+F10+F11</f>
        <v>3201216</v>
      </c>
      <c r="G9" s="9"/>
    </row>
    <row r="10" spans="1:9" x14ac:dyDescent="0.25">
      <c r="A10" t="s">
        <v>9</v>
      </c>
      <c r="E10" s="10">
        <v>3128245</v>
      </c>
      <c r="F10" s="10">
        <v>3200389</v>
      </c>
      <c r="G10" s="11"/>
      <c r="I10" s="5"/>
    </row>
    <row r="11" spans="1:9" ht="15.75" x14ac:dyDescent="0.25">
      <c r="A11" s="6" t="s">
        <v>10</v>
      </c>
      <c r="D11" s="3"/>
      <c r="E11" s="10">
        <v>39986</v>
      </c>
      <c r="F11" s="10">
        <v>827</v>
      </c>
      <c r="G11" s="11"/>
    </row>
    <row r="12" spans="1:9" x14ac:dyDescent="0.25">
      <c r="A12" s="12" t="s">
        <v>11</v>
      </c>
      <c r="B12" s="12"/>
      <c r="C12" s="12"/>
      <c r="D12" s="13"/>
      <c r="E12" s="14">
        <f>+E10+E11</f>
        <v>3168231</v>
      </c>
      <c r="F12" s="14">
        <f>+F10+F11</f>
        <v>3201216</v>
      </c>
      <c r="G12" s="11"/>
    </row>
    <row r="13" spans="1:9" x14ac:dyDescent="0.25">
      <c r="D13" s="15"/>
      <c r="E13" s="10"/>
      <c r="F13" s="10"/>
      <c r="G13" s="5"/>
    </row>
    <row r="14" spans="1:9" x14ac:dyDescent="0.25">
      <c r="A14" s="16" t="s">
        <v>12</v>
      </c>
      <c r="B14" s="16"/>
      <c r="C14" s="16"/>
      <c r="D14" s="17"/>
      <c r="E14" s="10"/>
      <c r="F14" s="10" t="s">
        <v>4</v>
      </c>
      <c r="G14" s="5"/>
    </row>
    <row r="15" spans="1:9" x14ac:dyDescent="0.25">
      <c r="A15" s="16" t="s">
        <v>13</v>
      </c>
      <c r="B15" s="16"/>
      <c r="C15" s="16"/>
      <c r="D15" s="3">
        <v>8</v>
      </c>
      <c r="E15" s="10"/>
      <c r="F15" s="8"/>
    </row>
    <row r="16" spans="1:9" x14ac:dyDescent="0.25">
      <c r="A16" s="18" t="s">
        <v>14</v>
      </c>
      <c r="B16" s="19"/>
      <c r="C16" s="19"/>
      <c r="D16" s="20"/>
      <c r="E16" s="10">
        <v>10000000</v>
      </c>
      <c r="F16" s="10">
        <v>10000000</v>
      </c>
      <c r="G16" s="11"/>
    </row>
    <row r="17" spans="1:12" x14ac:dyDescent="0.25">
      <c r="A17" s="18" t="s">
        <v>15</v>
      </c>
      <c r="B17" s="19"/>
      <c r="C17" s="19"/>
      <c r="D17" s="20"/>
      <c r="E17" s="21">
        <v>-10000000</v>
      </c>
      <c r="F17" s="10">
        <v>-10000000</v>
      </c>
      <c r="G17" s="11"/>
    </row>
    <row r="18" spans="1:12" x14ac:dyDescent="0.25">
      <c r="A18" s="18" t="s">
        <v>16</v>
      </c>
      <c r="B18" s="19"/>
      <c r="C18" s="19"/>
      <c r="D18" s="22"/>
      <c r="E18" s="10">
        <v>4421737</v>
      </c>
      <c r="F18" s="10">
        <v>4421737</v>
      </c>
      <c r="G18" s="11"/>
    </row>
    <row r="19" spans="1:12" x14ac:dyDescent="0.25">
      <c r="A19" s="18" t="s">
        <v>17</v>
      </c>
      <c r="B19" s="19"/>
      <c r="C19" s="19"/>
      <c r="D19" s="23"/>
      <c r="E19" s="10">
        <v>-4421737</v>
      </c>
      <c r="F19" s="10">
        <v>-4421737</v>
      </c>
      <c r="G19" s="11"/>
    </row>
    <row r="20" spans="1:12" x14ac:dyDescent="0.25">
      <c r="A20" s="12" t="s">
        <v>18</v>
      </c>
      <c r="B20" s="12"/>
      <c r="C20" s="12"/>
      <c r="D20" s="13"/>
      <c r="E20" s="14">
        <f>SUM(E16:E19)</f>
        <v>0</v>
      </c>
      <c r="F20" s="24">
        <f>SUM(F15:F19)</f>
        <v>0</v>
      </c>
      <c r="G20" s="11"/>
    </row>
    <row r="21" spans="1:12" x14ac:dyDescent="0.25">
      <c r="A21" s="19"/>
      <c r="B21" s="19"/>
      <c r="C21" s="19"/>
      <c r="D21" s="15"/>
      <c r="E21" s="10"/>
      <c r="F21" s="10"/>
    </row>
    <row r="22" spans="1:12" ht="15.75" x14ac:dyDescent="0.25">
      <c r="A22" s="12" t="s">
        <v>19</v>
      </c>
      <c r="B22" s="12"/>
      <c r="C22" s="12"/>
      <c r="D22" s="13"/>
      <c r="E22" s="14">
        <f>+E12+E20</f>
        <v>3168231</v>
      </c>
      <c r="F22" s="25">
        <f>+F12+F20</f>
        <v>3201216</v>
      </c>
      <c r="G22" s="11"/>
      <c r="I22" s="5"/>
    </row>
    <row r="23" spans="1:12" x14ac:dyDescent="0.25">
      <c r="D23" s="15"/>
      <c r="E23" s="10"/>
      <c r="F23" s="10"/>
      <c r="G23" s="5" t="s">
        <v>4</v>
      </c>
    </row>
    <row r="24" spans="1:12" ht="15.75" x14ac:dyDescent="0.25">
      <c r="A24" s="16" t="s">
        <v>20</v>
      </c>
      <c r="B24" s="16"/>
      <c r="C24" s="16"/>
      <c r="D24" s="66">
        <v>8.1</v>
      </c>
      <c r="E24" s="10"/>
      <c r="F24" s="26"/>
      <c r="G24" s="5"/>
      <c r="L24" s="10"/>
    </row>
    <row r="25" spans="1:12" x14ac:dyDescent="0.25">
      <c r="A25" s="16" t="s">
        <v>21</v>
      </c>
      <c r="B25" s="16"/>
      <c r="C25" s="16"/>
      <c r="D25" s="27"/>
    </row>
    <row r="26" spans="1:12" x14ac:dyDescent="0.25">
      <c r="A26" s="59" t="s">
        <v>70</v>
      </c>
      <c r="B26" s="16"/>
      <c r="C26" s="16"/>
      <c r="D26" s="27"/>
      <c r="E26" s="10">
        <v>0</v>
      </c>
      <c r="F26" s="10">
        <v>0</v>
      </c>
      <c r="G26" s="11"/>
    </row>
    <row r="27" spans="1:12" x14ac:dyDescent="0.25">
      <c r="A27" s="59" t="s">
        <v>71</v>
      </c>
      <c r="B27" s="59"/>
      <c r="C27" s="16"/>
      <c r="D27" s="27"/>
      <c r="E27" s="10">
        <v>0</v>
      </c>
      <c r="F27" s="10">
        <v>1140155</v>
      </c>
      <c r="G27" s="11"/>
    </row>
    <row r="28" spans="1:12" ht="15.75" x14ac:dyDescent="0.25">
      <c r="A28" s="12" t="s">
        <v>22</v>
      </c>
      <c r="B28" s="12"/>
      <c r="C28" s="12"/>
      <c r="D28" s="28"/>
      <c r="E28" s="29">
        <f>+E26+E27</f>
        <v>0</v>
      </c>
      <c r="F28" s="25">
        <f>+F26+F27</f>
        <v>1140155</v>
      </c>
      <c r="G28" s="9"/>
      <c r="J28" t="s">
        <v>4</v>
      </c>
    </row>
    <row r="29" spans="1:12" x14ac:dyDescent="0.25">
      <c r="J29" t="s">
        <v>4</v>
      </c>
    </row>
    <row r="30" spans="1:12" x14ac:dyDescent="0.25">
      <c r="A30" s="16" t="s">
        <v>23</v>
      </c>
      <c r="B30" s="16"/>
      <c r="C30" s="16"/>
      <c r="D30" s="27"/>
      <c r="E30" s="10">
        <v>0</v>
      </c>
      <c r="F30" s="10"/>
      <c r="I30" s="5"/>
    </row>
    <row r="31" spans="1:12" x14ac:dyDescent="0.25">
      <c r="A31" s="12" t="s">
        <v>24</v>
      </c>
      <c r="B31" s="12"/>
      <c r="C31" s="12"/>
      <c r="D31" s="30"/>
      <c r="E31" s="24">
        <v>0</v>
      </c>
      <c r="F31" s="24">
        <f>+E31</f>
        <v>0</v>
      </c>
      <c r="G31" s="9"/>
    </row>
    <row r="32" spans="1:12" x14ac:dyDescent="0.25">
      <c r="A32" s="16"/>
      <c r="B32" s="16"/>
      <c r="C32" s="16"/>
      <c r="D32" s="17"/>
      <c r="E32" s="10"/>
      <c r="F32" s="10"/>
    </row>
    <row r="33" spans="1:12" x14ac:dyDescent="0.25">
      <c r="A33" s="12" t="s">
        <v>25</v>
      </c>
      <c r="B33" s="12"/>
      <c r="C33" s="12"/>
      <c r="D33" s="30"/>
      <c r="E33" s="29">
        <f>+E28+E31</f>
        <v>0</v>
      </c>
      <c r="F33" s="14">
        <f>+F28+F31</f>
        <v>1140155</v>
      </c>
      <c r="G33" s="9"/>
      <c r="I33" s="5"/>
    </row>
    <row r="34" spans="1:12" x14ac:dyDescent="0.25">
      <c r="E34" s="10"/>
      <c r="F34" s="10"/>
    </row>
    <row r="35" spans="1:12" ht="15.75" x14ac:dyDescent="0.25">
      <c r="A35" s="31" t="s">
        <v>26</v>
      </c>
      <c r="B35" s="31"/>
      <c r="C35" s="31"/>
      <c r="D35" s="32"/>
      <c r="E35" s="10"/>
      <c r="F35" s="33"/>
      <c r="G35" s="8"/>
    </row>
    <row r="36" spans="1:12" ht="15.75" x14ac:dyDescent="0.25">
      <c r="A36" s="34" t="s">
        <v>27</v>
      </c>
      <c r="B36" s="34"/>
      <c r="C36" s="34"/>
      <c r="D36" s="32">
        <v>9</v>
      </c>
      <c r="E36" s="10"/>
      <c r="F36" s="33"/>
      <c r="G36" s="8"/>
      <c r="J36" s="10"/>
    </row>
    <row r="37" spans="1:12" ht="15.75" x14ac:dyDescent="0.25">
      <c r="A37" s="34" t="s">
        <v>28</v>
      </c>
      <c r="B37" s="34"/>
      <c r="C37" s="34"/>
      <c r="D37" s="32"/>
      <c r="E37" s="10">
        <v>3168231</v>
      </c>
      <c r="F37" s="35">
        <v>2061061</v>
      </c>
      <c r="G37" s="8"/>
      <c r="H37" s="10"/>
      <c r="J37" s="10"/>
    </row>
    <row r="38" spans="1:12" ht="15.75" x14ac:dyDescent="0.25">
      <c r="A38" s="36" t="s">
        <v>29</v>
      </c>
      <c r="B38" s="9"/>
      <c r="C38" s="9"/>
      <c r="D38" s="37"/>
      <c r="E38" s="38">
        <f>+E37</f>
        <v>3168231</v>
      </c>
      <c r="F38" s="25">
        <f>+F37</f>
        <v>2061061</v>
      </c>
      <c r="G38" s="9"/>
      <c r="J38" s="10"/>
    </row>
    <row r="39" spans="1:12" x14ac:dyDescent="0.25">
      <c r="A39" s="39"/>
      <c r="B39" s="39"/>
      <c r="C39" s="39"/>
      <c r="D39" s="39"/>
      <c r="J39" s="10"/>
    </row>
    <row r="40" spans="1:12" x14ac:dyDescent="0.25">
      <c r="A40" s="34" t="s">
        <v>30</v>
      </c>
      <c r="B40" s="31"/>
      <c r="C40" s="31"/>
      <c r="D40" s="31"/>
      <c r="J40" s="10"/>
      <c r="L40" t="s">
        <v>4</v>
      </c>
    </row>
    <row r="41" spans="1:12" x14ac:dyDescent="0.25">
      <c r="A41" s="31" t="s">
        <v>31</v>
      </c>
      <c r="B41" s="31"/>
      <c r="C41" s="31"/>
      <c r="D41" s="31"/>
      <c r="E41" s="40" t="s">
        <v>32</v>
      </c>
      <c r="F41" t="s">
        <v>4</v>
      </c>
    </row>
    <row r="42" spans="1:12" x14ac:dyDescent="0.25">
      <c r="A42" s="41" t="s">
        <v>33</v>
      </c>
      <c r="B42" s="31"/>
      <c r="C42" s="31"/>
      <c r="D42" s="31"/>
      <c r="E42" s="40" t="s">
        <v>34</v>
      </c>
    </row>
    <row r="43" spans="1:12" x14ac:dyDescent="0.25">
      <c r="E43" s="42" t="s">
        <v>35</v>
      </c>
    </row>
    <row r="44" spans="1:12" x14ac:dyDescent="0.25">
      <c r="E44" s="42"/>
    </row>
    <row r="45" spans="1:12" x14ac:dyDescent="0.25">
      <c r="E45" s="42"/>
    </row>
    <row r="46" spans="1:12" ht="21" x14ac:dyDescent="0.35">
      <c r="A46" s="64" t="s">
        <v>0</v>
      </c>
      <c r="B46" s="64"/>
      <c r="C46" s="64"/>
      <c r="D46" s="64"/>
      <c r="E46" s="64"/>
      <c r="F46" s="64"/>
      <c r="G46" s="64"/>
    </row>
    <row r="47" spans="1:12" ht="15.75" x14ac:dyDescent="0.25">
      <c r="A47" s="43"/>
      <c r="B47" s="43"/>
      <c r="C47" s="43"/>
      <c r="D47" s="43" t="s">
        <v>1</v>
      </c>
      <c r="E47" s="43"/>
      <c r="F47" s="43"/>
      <c r="G47" s="43"/>
    </row>
    <row r="48" spans="1:12" ht="15.75" x14ac:dyDescent="0.25">
      <c r="A48" s="65" t="s">
        <v>36</v>
      </c>
      <c r="B48" s="65"/>
      <c r="C48" s="65"/>
      <c r="D48" s="65"/>
      <c r="E48" s="65"/>
      <c r="F48" s="65"/>
      <c r="G48" s="65"/>
    </row>
    <row r="49" spans="1:13" ht="15.75" x14ac:dyDescent="0.25">
      <c r="A49" s="44"/>
      <c r="B49" s="44"/>
      <c r="C49" s="44"/>
      <c r="D49" s="44" t="s">
        <v>37</v>
      </c>
      <c r="E49" s="44"/>
      <c r="F49" s="44"/>
      <c r="G49" s="44"/>
    </row>
    <row r="50" spans="1:13" ht="15.75" x14ac:dyDescent="0.25">
      <c r="A50" s="60" t="s">
        <v>73</v>
      </c>
      <c r="B50" s="60"/>
      <c r="C50" s="60"/>
      <c r="D50" s="60"/>
      <c r="E50" s="60"/>
      <c r="F50" s="60"/>
      <c r="G50" s="60"/>
    </row>
    <row r="51" spans="1:13" x14ac:dyDescent="0.25">
      <c r="A51" s="61" t="s">
        <v>3</v>
      </c>
      <c r="B51" s="61"/>
      <c r="C51" s="61"/>
      <c r="D51" s="61"/>
      <c r="E51" s="61"/>
      <c r="F51" s="61"/>
      <c r="G51" s="61"/>
    </row>
    <row r="52" spans="1:13" ht="15.75" x14ac:dyDescent="0.25">
      <c r="D52" s="45" t="s">
        <v>5</v>
      </c>
      <c r="E52" s="2">
        <v>2023</v>
      </c>
      <c r="F52" s="2">
        <v>2024</v>
      </c>
      <c r="G52" s="4"/>
    </row>
    <row r="53" spans="1:13" x14ac:dyDescent="0.25">
      <c r="A53" s="46" t="s">
        <v>38</v>
      </c>
    </row>
    <row r="54" spans="1:13" ht="15.75" x14ac:dyDescent="0.25">
      <c r="A54" s="47" t="s">
        <v>39</v>
      </c>
      <c r="B54" s="48"/>
      <c r="C54" s="48"/>
      <c r="D54" s="49"/>
      <c r="E54" s="24"/>
      <c r="F54" s="24"/>
      <c r="G54" s="11"/>
    </row>
    <row r="55" spans="1:13" x14ac:dyDescent="0.25">
      <c r="A55" s="46" t="s">
        <v>40</v>
      </c>
      <c r="D55" s="50">
        <v>10</v>
      </c>
      <c r="E55" s="10"/>
      <c r="F55" s="10"/>
      <c r="G55" s="11"/>
      <c r="K55" s="10"/>
      <c r="L55" s="10"/>
      <c r="M55" s="10"/>
    </row>
    <row r="56" spans="1:13" x14ac:dyDescent="0.25">
      <c r="A56" t="s">
        <v>41</v>
      </c>
      <c r="D56" s="50"/>
      <c r="E56" s="10">
        <v>190538314</v>
      </c>
      <c r="F56" s="10">
        <v>186225839</v>
      </c>
      <c r="G56" s="11"/>
      <c r="K56" s="10"/>
      <c r="L56" s="10"/>
      <c r="M56" s="10"/>
    </row>
    <row r="57" spans="1:13" x14ac:dyDescent="0.25">
      <c r="A57" t="s">
        <v>42</v>
      </c>
      <c r="D57" s="50"/>
      <c r="E57" s="10">
        <v>6560226</v>
      </c>
      <c r="F57" s="10">
        <v>240000</v>
      </c>
      <c r="G57" s="11"/>
      <c r="K57" s="10"/>
      <c r="L57" s="10"/>
      <c r="M57" s="10"/>
    </row>
    <row r="58" spans="1:13" x14ac:dyDescent="0.25">
      <c r="A58" s="46" t="s">
        <v>43</v>
      </c>
      <c r="D58" s="50">
        <v>11</v>
      </c>
      <c r="E58" s="10"/>
      <c r="F58" s="10"/>
      <c r="I58" s="10"/>
      <c r="J58" s="10"/>
      <c r="K58" s="10"/>
      <c r="L58" s="10"/>
      <c r="M58" s="10"/>
    </row>
    <row r="59" spans="1:13" x14ac:dyDescent="0.25">
      <c r="A59" s="51" t="s">
        <v>44</v>
      </c>
      <c r="D59" s="50"/>
      <c r="E59" s="10">
        <v>1906</v>
      </c>
      <c r="F59" s="10">
        <v>1272.9000000000001</v>
      </c>
      <c r="G59" s="11"/>
      <c r="I59" s="10"/>
      <c r="J59" s="10"/>
      <c r="K59" s="10"/>
      <c r="L59" s="10"/>
    </row>
    <row r="60" spans="1:13" ht="15.75" x14ac:dyDescent="0.25">
      <c r="A60" s="47" t="s">
        <v>45</v>
      </c>
      <c r="B60" s="47"/>
      <c r="C60" s="48"/>
      <c r="D60" s="9"/>
      <c r="E60" s="14">
        <f>+E56+E57+E59</f>
        <v>197100446</v>
      </c>
      <c r="F60" s="14">
        <f>+F56+F57+F59</f>
        <v>186467111.90000001</v>
      </c>
      <c r="G60" s="11"/>
      <c r="I60" s="10"/>
      <c r="J60" s="10"/>
      <c r="K60" s="10"/>
      <c r="L60" s="10"/>
    </row>
    <row r="61" spans="1:13" ht="15.75" x14ac:dyDescent="0.25">
      <c r="A61" s="4" t="s">
        <v>46</v>
      </c>
      <c r="B61" s="4"/>
      <c r="D61" s="50">
        <v>12</v>
      </c>
      <c r="E61" s="10"/>
      <c r="F61" s="10"/>
      <c r="G61" s="52"/>
      <c r="I61" s="10"/>
      <c r="J61" s="10"/>
      <c r="K61" s="10"/>
      <c r="L61" s="10"/>
    </row>
    <row r="62" spans="1:13" ht="15.75" x14ac:dyDescent="0.25">
      <c r="A62" s="4" t="s">
        <v>47</v>
      </c>
      <c r="D62" s="50"/>
      <c r="E62" s="10"/>
      <c r="F62" s="8"/>
      <c r="G62" s="52"/>
      <c r="I62" s="10"/>
      <c r="J62" s="8"/>
      <c r="K62" s="10"/>
      <c r="L62" s="10"/>
    </row>
    <row r="63" spans="1:13" x14ac:dyDescent="0.25">
      <c r="A63" t="s">
        <v>48</v>
      </c>
      <c r="D63" s="3"/>
      <c r="E63" s="10">
        <v>0</v>
      </c>
      <c r="F63" s="10">
        <v>0</v>
      </c>
      <c r="G63" s="11"/>
      <c r="I63" s="10"/>
      <c r="J63" s="10"/>
      <c r="K63" s="10"/>
      <c r="L63" s="10"/>
    </row>
    <row r="64" spans="1:13" x14ac:dyDescent="0.25">
      <c r="A64" t="s">
        <v>49</v>
      </c>
      <c r="D64" s="3"/>
      <c r="E64" s="10">
        <v>37200000</v>
      </c>
      <c r="F64" s="10">
        <v>54200000</v>
      </c>
      <c r="G64" s="11"/>
      <c r="I64" s="10">
        <v>54200000</v>
      </c>
      <c r="J64" s="10"/>
      <c r="K64" s="10"/>
      <c r="L64" s="10"/>
    </row>
    <row r="65" spans="1:15" x14ac:dyDescent="0.25">
      <c r="A65" t="s">
        <v>50</v>
      </c>
      <c r="D65" s="50"/>
      <c r="E65" s="10">
        <v>25404394</v>
      </c>
      <c r="F65" s="10">
        <v>25239432</v>
      </c>
      <c r="G65" s="11"/>
      <c r="I65" s="10">
        <v>25239432</v>
      </c>
      <c r="J65" s="10"/>
      <c r="K65" s="10"/>
      <c r="L65" s="10"/>
    </row>
    <row r="66" spans="1:15" x14ac:dyDescent="0.25">
      <c r="A66" t="s">
        <v>51</v>
      </c>
      <c r="D66" s="50"/>
      <c r="E66" s="10">
        <v>31273139</v>
      </c>
      <c r="F66" s="10">
        <v>22754480</v>
      </c>
      <c r="G66" s="11"/>
      <c r="I66" s="10">
        <v>22754480</v>
      </c>
      <c r="J66" s="10"/>
      <c r="K66" s="10"/>
      <c r="L66" s="10"/>
    </row>
    <row r="67" spans="1:15" x14ac:dyDescent="0.25">
      <c r="A67" t="s">
        <v>52</v>
      </c>
      <c r="D67" s="50"/>
      <c r="E67" s="10">
        <v>12078690</v>
      </c>
      <c r="F67" s="10">
        <v>4561600</v>
      </c>
      <c r="G67" s="11"/>
      <c r="I67" s="10">
        <v>4561600</v>
      </c>
      <c r="J67" s="10"/>
      <c r="K67" s="10"/>
      <c r="L67" s="10"/>
    </row>
    <row r="68" spans="1:15" x14ac:dyDescent="0.25">
      <c r="A68" t="s">
        <v>53</v>
      </c>
      <c r="D68" s="50"/>
      <c r="E68" s="10">
        <v>0</v>
      </c>
      <c r="F68" s="10">
        <v>12100000</v>
      </c>
      <c r="G68" s="11"/>
      <c r="I68" s="10">
        <v>12100000</v>
      </c>
      <c r="J68" s="10"/>
      <c r="K68" s="10"/>
      <c r="L68" s="10"/>
      <c r="O68" s="10"/>
    </row>
    <row r="69" spans="1:15" x14ac:dyDescent="0.25">
      <c r="A69" s="53" t="s">
        <v>54</v>
      </c>
      <c r="B69" s="53"/>
      <c r="C69" s="53"/>
      <c r="D69" s="49"/>
      <c r="E69" s="14">
        <f>+E63+E64+E65+E66+E67+E68</f>
        <v>105956223</v>
      </c>
      <c r="F69" s="14">
        <f>+F63+F64+F65+F66+F67+F68</f>
        <v>118855512</v>
      </c>
      <c r="G69" s="54"/>
      <c r="I69" s="10">
        <f>SUM(I64:I68)</f>
        <v>118855512</v>
      </c>
      <c r="J69" s="10"/>
      <c r="K69" s="10"/>
      <c r="L69" s="10"/>
      <c r="O69" s="10"/>
    </row>
    <row r="70" spans="1:15" ht="15.75" x14ac:dyDescent="0.25">
      <c r="A70" s="47" t="s">
        <v>55</v>
      </c>
      <c r="B70" s="9"/>
      <c r="C70" s="9"/>
      <c r="D70" s="55">
        <v>12</v>
      </c>
      <c r="E70" s="24"/>
      <c r="F70" s="25"/>
      <c r="G70" s="11"/>
      <c r="I70" s="10"/>
      <c r="J70" s="10"/>
      <c r="K70" s="10"/>
      <c r="L70" s="10"/>
      <c r="M70" s="10"/>
      <c r="N70" s="10"/>
      <c r="O70" s="10"/>
    </row>
    <row r="71" spans="1:15" x14ac:dyDescent="0.25">
      <c r="A71" t="s">
        <v>56</v>
      </c>
      <c r="D71" s="50"/>
      <c r="E71" s="10">
        <v>36000000</v>
      </c>
      <c r="F71" s="10">
        <v>36000000</v>
      </c>
      <c r="G71" s="11"/>
      <c r="I71" s="10"/>
      <c r="J71" s="10"/>
      <c r="K71" s="10"/>
      <c r="L71" s="10"/>
      <c r="M71" s="10"/>
      <c r="N71" s="10"/>
      <c r="O71" s="10"/>
    </row>
    <row r="72" spans="1:15" x14ac:dyDescent="0.25">
      <c r="A72" t="s">
        <v>57</v>
      </c>
      <c r="D72" s="50"/>
      <c r="E72" s="10">
        <v>1770481</v>
      </c>
      <c r="F72" s="10">
        <v>6330000</v>
      </c>
      <c r="G72" s="11"/>
      <c r="H72" s="10"/>
      <c r="I72" s="10"/>
      <c r="J72" s="10"/>
      <c r="K72" s="10"/>
      <c r="L72" s="10"/>
      <c r="M72" s="10"/>
      <c r="N72" s="10"/>
      <c r="O72" s="10"/>
    </row>
    <row r="73" spans="1:15" x14ac:dyDescent="0.25">
      <c r="A73" t="s">
        <v>58</v>
      </c>
      <c r="D73" s="50"/>
      <c r="E73" s="10">
        <v>1900000</v>
      </c>
      <c r="F73" s="10">
        <v>1800000</v>
      </c>
      <c r="G73" s="11"/>
      <c r="I73" s="10"/>
      <c r="J73" s="10"/>
      <c r="K73" s="10" t="s">
        <v>4</v>
      </c>
      <c r="L73" s="10"/>
      <c r="M73" s="10"/>
      <c r="N73" s="10"/>
      <c r="O73" s="10"/>
    </row>
    <row r="74" spans="1:15" x14ac:dyDescent="0.25">
      <c r="A74" t="s">
        <v>59</v>
      </c>
      <c r="D74" s="50"/>
      <c r="E74" s="10">
        <v>6703492</v>
      </c>
      <c r="F74" s="10">
        <v>6490402</v>
      </c>
      <c r="G74" s="11"/>
      <c r="H74" s="10"/>
      <c r="I74" s="10"/>
      <c r="J74" s="10"/>
      <c r="K74" s="10"/>
      <c r="L74" s="10"/>
      <c r="M74" s="10"/>
      <c r="N74" s="10"/>
      <c r="O74" s="10"/>
    </row>
    <row r="75" spans="1:15" x14ac:dyDescent="0.25">
      <c r="A75" t="s">
        <v>60</v>
      </c>
      <c r="D75" s="50"/>
      <c r="E75" s="10">
        <v>15298802</v>
      </c>
      <c r="F75" s="10">
        <v>11499281</v>
      </c>
      <c r="G75" s="11"/>
      <c r="H75" s="10"/>
      <c r="I75" s="10"/>
      <c r="J75" s="10"/>
      <c r="K75" s="10"/>
      <c r="L75" s="10"/>
      <c r="M75" s="10"/>
      <c r="N75" s="10"/>
      <c r="O75" s="10"/>
    </row>
    <row r="76" spans="1:15" x14ac:dyDescent="0.25">
      <c r="A76" t="s">
        <v>61</v>
      </c>
      <c r="D76" s="50"/>
      <c r="E76" s="10">
        <v>364280</v>
      </c>
      <c r="F76" s="10">
        <v>367635</v>
      </c>
      <c r="G76" s="11"/>
      <c r="H76" t="s">
        <v>4</v>
      </c>
      <c r="I76" s="10"/>
      <c r="J76" s="10"/>
      <c r="K76" s="10"/>
      <c r="L76" s="10"/>
      <c r="M76" s="10"/>
      <c r="N76" s="10"/>
      <c r="O76" s="10"/>
    </row>
    <row r="77" spans="1:15" x14ac:dyDescent="0.25">
      <c r="A77" t="s">
        <v>62</v>
      </c>
      <c r="D77" s="50"/>
      <c r="E77" s="10">
        <v>17725031</v>
      </c>
      <c r="F77" s="10">
        <v>1496500</v>
      </c>
      <c r="G77" s="11"/>
      <c r="I77" s="10"/>
      <c r="J77" s="10"/>
      <c r="K77" s="10"/>
      <c r="L77" s="10"/>
      <c r="M77" s="10"/>
      <c r="N77" s="10"/>
      <c r="O77" s="10"/>
    </row>
    <row r="78" spans="1:15" x14ac:dyDescent="0.25">
      <c r="A78" t="s">
        <v>63</v>
      </c>
      <c r="D78" s="50"/>
      <c r="E78" s="10">
        <v>2170050</v>
      </c>
      <c r="F78" s="10">
        <v>3635070</v>
      </c>
      <c r="G78" s="11"/>
      <c r="I78" s="10"/>
      <c r="J78" s="10"/>
      <c r="K78" s="10"/>
      <c r="L78" s="10"/>
      <c r="M78" s="10"/>
      <c r="N78" s="10"/>
      <c r="O78" s="10"/>
    </row>
    <row r="79" spans="1:15" x14ac:dyDescent="0.25">
      <c r="A79" t="s">
        <v>64</v>
      </c>
      <c r="D79" s="50"/>
      <c r="E79" s="10">
        <v>759110</v>
      </c>
      <c r="F79" s="10">
        <v>717196</v>
      </c>
      <c r="G79" s="11"/>
      <c r="I79" s="10"/>
      <c r="J79" s="10"/>
      <c r="K79" s="10"/>
      <c r="L79" s="10"/>
      <c r="M79" s="10"/>
      <c r="N79" s="10"/>
      <c r="O79" s="10"/>
    </row>
    <row r="80" spans="1:15" x14ac:dyDescent="0.25">
      <c r="A80" t="s">
        <v>65</v>
      </c>
      <c r="D80" s="50"/>
      <c r="E80" s="10">
        <v>7717025</v>
      </c>
      <c r="F80" s="10">
        <v>342700</v>
      </c>
      <c r="G80" s="11"/>
      <c r="I80" s="10"/>
      <c r="J80" s="10"/>
      <c r="K80" s="10"/>
      <c r="L80" s="10"/>
      <c r="M80" s="10"/>
      <c r="N80" s="10"/>
      <c r="O80" s="10"/>
    </row>
    <row r="81" spans="1:15" x14ac:dyDescent="0.25">
      <c r="A81" t="s">
        <v>66</v>
      </c>
      <c r="D81" s="50"/>
      <c r="E81" s="10">
        <v>0</v>
      </c>
      <c r="F81" s="10">
        <v>0</v>
      </c>
      <c r="G81" s="11"/>
      <c r="I81" s="10"/>
      <c r="J81" s="10"/>
      <c r="K81" s="10"/>
      <c r="L81" s="10"/>
      <c r="M81" s="10"/>
      <c r="N81" s="10"/>
      <c r="O81" s="10"/>
    </row>
    <row r="82" spans="1:15" x14ac:dyDescent="0.25">
      <c r="A82" s="53" t="s">
        <v>54</v>
      </c>
      <c r="B82" s="53"/>
      <c r="C82" s="53"/>
      <c r="D82" s="49"/>
      <c r="E82" s="14">
        <f>SUM(E71:E81)</f>
        <v>90408271</v>
      </c>
      <c r="F82" s="14">
        <f>SUM(F71:F81)</f>
        <v>68678784</v>
      </c>
      <c r="G82" s="54"/>
      <c r="I82" s="10"/>
      <c r="J82" s="10"/>
      <c r="K82" s="10"/>
      <c r="L82" s="10" t="s">
        <v>4</v>
      </c>
      <c r="M82" s="10"/>
      <c r="N82" s="10"/>
      <c r="O82" s="10"/>
    </row>
    <row r="83" spans="1:15" x14ac:dyDescent="0.25">
      <c r="A83" s="53" t="s">
        <v>67</v>
      </c>
      <c r="B83" s="9"/>
      <c r="C83" s="9"/>
      <c r="D83" s="9"/>
      <c r="E83" s="14">
        <f>+E69+E82</f>
        <v>196364494</v>
      </c>
      <c r="F83" s="24">
        <f>+F69+F82</f>
        <v>187534296</v>
      </c>
      <c r="G83" s="11"/>
      <c r="I83" s="10"/>
      <c r="J83" s="10"/>
      <c r="K83" s="10"/>
      <c r="L83" s="10"/>
      <c r="M83" s="10"/>
      <c r="N83" s="10"/>
    </row>
    <row r="84" spans="1:15" x14ac:dyDescent="0.25">
      <c r="A84" t="s">
        <v>69</v>
      </c>
      <c r="B84" s="46"/>
      <c r="C84" s="46"/>
      <c r="D84" s="50">
        <v>13</v>
      </c>
      <c r="E84" s="8">
        <f>+E86+E87</f>
        <v>3128245</v>
      </c>
      <c r="F84" s="10">
        <f>+F86+F87</f>
        <v>2061060.900000006</v>
      </c>
      <c r="G84" s="11"/>
      <c r="I84" s="10"/>
      <c r="J84" s="10"/>
      <c r="K84" s="10"/>
      <c r="L84" s="10"/>
      <c r="M84" s="10"/>
      <c r="N84" s="10"/>
    </row>
    <row r="85" spans="1:15" x14ac:dyDescent="0.25">
      <c r="A85" s="46"/>
      <c r="B85" s="46"/>
      <c r="C85" s="46"/>
      <c r="E85" s="8"/>
      <c r="F85" s="10"/>
      <c r="I85" s="10"/>
      <c r="J85" s="10"/>
      <c r="K85" s="10"/>
      <c r="L85" s="10"/>
      <c r="M85" s="10"/>
      <c r="N85" s="10"/>
    </row>
    <row r="86" spans="1:15" x14ac:dyDescent="0.25">
      <c r="A86" t="s">
        <v>72</v>
      </c>
      <c r="D86" s="50"/>
      <c r="E86" s="10">
        <v>2392293</v>
      </c>
      <c r="F86" s="10">
        <v>3128245</v>
      </c>
      <c r="G86" s="11"/>
      <c r="I86" s="10"/>
      <c r="J86" s="10"/>
      <c r="K86" s="10"/>
      <c r="L86" s="10"/>
      <c r="M86" s="10"/>
      <c r="N86" s="10"/>
    </row>
    <row r="87" spans="1:15" x14ac:dyDescent="0.25">
      <c r="A87" s="46" t="s">
        <v>68</v>
      </c>
      <c r="B87" s="9"/>
      <c r="C87" s="9"/>
      <c r="D87" s="49"/>
      <c r="E87" s="56">
        <f>+E60-E83</f>
        <v>735952</v>
      </c>
      <c r="F87" s="56">
        <f>+F60-F83</f>
        <v>-1067184.099999994</v>
      </c>
      <c r="G87" s="11"/>
      <c r="I87" s="10"/>
      <c r="J87" s="10"/>
      <c r="K87" s="10"/>
      <c r="L87" s="10"/>
      <c r="M87" s="10"/>
      <c r="N87" s="10"/>
    </row>
    <row r="88" spans="1:15" x14ac:dyDescent="0.25">
      <c r="A88" s="34" t="s">
        <v>30</v>
      </c>
      <c r="B88" s="31"/>
      <c r="C88" s="31"/>
      <c r="D88" s="31"/>
      <c r="I88" s="10"/>
      <c r="J88" s="10"/>
      <c r="K88" s="10"/>
      <c r="L88" s="10"/>
      <c r="M88" s="10"/>
      <c r="N88" s="10"/>
    </row>
    <row r="89" spans="1:15" x14ac:dyDescent="0.25">
      <c r="A89" s="34"/>
      <c r="B89" s="31"/>
      <c r="C89" s="31"/>
      <c r="D89" s="31"/>
      <c r="K89" s="5"/>
    </row>
    <row r="90" spans="1:15" x14ac:dyDescent="0.25">
      <c r="A90" s="31" t="s">
        <v>31</v>
      </c>
      <c r="B90" s="31"/>
      <c r="C90" s="31"/>
      <c r="D90" s="31"/>
      <c r="E90" s="57" t="s">
        <v>32</v>
      </c>
      <c r="H90" s="10"/>
    </row>
    <row r="91" spans="1:15" x14ac:dyDescent="0.25">
      <c r="A91" s="41" t="s">
        <v>33</v>
      </c>
      <c r="B91" s="31"/>
      <c r="C91" s="31"/>
      <c r="D91" s="31"/>
      <c r="E91" s="58" t="s">
        <v>34</v>
      </c>
      <c r="F91" t="s">
        <v>4</v>
      </c>
    </row>
    <row r="92" spans="1:15" x14ac:dyDescent="0.25">
      <c r="F92" t="s">
        <v>4</v>
      </c>
      <c r="G92" s="5"/>
      <c r="K92" t="s">
        <v>4</v>
      </c>
    </row>
    <row r="93" spans="1:15" x14ac:dyDescent="0.25">
      <c r="G93" s="10"/>
    </row>
    <row r="94" spans="1:15" x14ac:dyDescent="0.25">
      <c r="G94" s="10"/>
    </row>
    <row r="95" spans="1:15" x14ac:dyDescent="0.25">
      <c r="G95" s="10"/>
    </row>
  </sheetData>
  <mergeCells count="8">
    <mergeCell ref="A50:G50"/>
    <mergeCell ref="A51:G51"/>
    <mergeCell ref="A1:G1"/>
    <mergeCell ref="A3:G3"/>
    <mergeCell ref="A4:G4"/>
    <mergeCell ref="A5:G5"/>
    <mergeCell ref="A46:G46"/>
    <mergeCell ref="A48:G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Aurelio</dc:creator>
  <cp:lastModifiedBy>Aurelio</cp:lastModifiedBy>
  <cp:lastPrinted>2025-03-28T14:12:24Z</cp:lastPrinted>
  <dcterms:created xsi:type="dcterms:W3CDTF">2025-03-27T18:06:19Z</dcterms:created>
  <dcterms:modified xsi:type="dcterms:W3CDTF">2025-04-25T22:25:43Z</dcterms:modified>
</cp:coreProperties>
</file>